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'Feuil1'!$B$3:$K$3</definedName>
    <definedName name="_xlnm.Print_Area" localSheetId="0">'Feuil1'!$A$1:$K$23</definedName>
  </definedNames>
  <calcPr fullCalcOnLoad="1"/>
</workbook>
</file>

<file path=xl/sharedStrings.xml><?xml version="1.0" encoding="utf-8"?>
<sst xmlns="http://schemas.openxmlformats.org/spreadsheetml/2006/main" count="25" uniqueCount="24">
  <si>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</si>
  <si>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</si>
  <si>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</si>
  <si>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</si>
  <si>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</si>
  <si>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</si>
  <si>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</si>
  <si>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</si>
  <si>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</si>
  <si>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</si>
  <si>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</si>
  <si>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</si>
  <si>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</si>
  <si>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</si>
  <si>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</si>
  <si>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</si>
  <si>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</si>
  <si>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KITCHEN St AVE</t>
  </si>
  <si>
    <t>VS DE RHUYS</t>
  </si>
  <si>
    <t xml:space="preserve">REDON </t>
  </si>
  <si>
    <t>PLOUAY BMX</t>
  </si>
  <si>
    <t>CLASSEMENT CLUB 2023</t>
  </si>
  <si>
    <t>ROSTRENEN</t>
  </si>
  <si>
    <t>REDON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</si>
</sst>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PageLayoutView="0" workbookViewId="0" topLeftCell="A1">
      <selection activeCell="F3" sqref="F3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6" width="12.140625" style="1" customWidth="1"/>
    <col min="7" max="7" width="12.140625" style="10" customWidth="1"/>
    <col min="8" max="11" width="12.140625" style="1" customWidth="1"/>
  </cols>
  <sheetData>
    <row r="1" spans="2:11" ht="12.75">
      <c r="B1" s="11" t="s">
        <v>21</v>
      </c>
      <c r="C1" s="11"/>
      <c r="D1" s="11"/>
      <c r="E1" s="11"/>
      <c r="F1" s="11"/>
      <c r="G1" s="11"/>
      <c r="H1" s="11"/>
      <c r="I1" s="11"/>
      <c r="J1" s="11"/>
      <c r="K1" s="11"/>
    </row>
    <row r="3" spans="2:11" ht="21" customHeight="1">
      <c r="B3" s="2"/>
      <c r="C3" s="3" t="s">
        <v>22</v>
      </c>
      <c r="D3" s="5" t="s">
        <v>23</v>
      </c>
      <c r="E3" s="5" t="s">
        <v>10</v>
      </c>
      <c r="F3" s="5"/>
      <c r="G3" s="8"/>
      <c r="H3" s="5"/>
      <c r="I3" s="5"/>
      <c r="J3" s="5"/>
      <c r="K3" s="3" t="s">
        <v>13</v>
      </c>
    </row>
    <row r="4" spans="1:11" ht="21" customHeight="1">
      <c r="A4">
        <v>1</v>
      </c>
      <c r="B4" s="2" t="s">
        <v>3</v>
      </c>
      <c r="C4" s="3">
        <f>34+25+26+21+16+26</f>
        <v>148</v>
      </c>
      <c r="D4" s="7">
        <f>64+50+33</f>
        <v>147</v>
      </c>
      <c r="E4" s="3"/>
      <c r="F4" s="3"/>
      <c r="G4" s="9"/>
      <c r="H4" s="3"/>
      <c r="I4" s="3"/>
      <c r="J4" s="3"/>
      <c r="K4" s="3">
        <f aca="true" t="shared" si="0" ref="K4:K23">SUM(C4:J4)</f>
        <v>295</v>
      </c>
    </row>
    <row r="5" spans="1:11" ht="21" customHeight="1">
      <c r="A5">
        <v>2</v>
      </c>
      <c r="B5" s="2" t="s">
        <v>8</v>
      </c>
      <c r="C5" s="3">
        <f>9+17+30+27+15+20</f>
        <v>118</v>
      </c>
      <c r="D5" s="7">
        <f>56+55+36</f>
        <v>147</v>
      </c>
      <c r="E5" s="3"/>
      <c r="F5" s="6"/>
      <c r="G5" s="9"/>
      <c r="H5" s="3"/>
      <c r="I5" s="3"/>
      <c r="J5" s="3"/>
      <c r="K5" s="3">
        <f t="shared" si="0"/>
        <v>265</v>
      </c>
    </row>
    <row r="6" spans="1:11" ht="21" customHeight="1">
      <c r="A6">
        <v>3</v>
      </c>
      <c r="B6" s="2" t="s">
        <v>5</v>
      </c>
      <c r="C6" s="3">
        <f>24+26+23+13+27+26</f>
        <v>139</v>
      </c>
      <c r="D6" s="7">
        <f>37+36+31</f>
        <v>104</v>
      </c>
      <c r="E6" s="3"/>
      <c r="F6" s="3"/>
      <c r="G6" s="9"/>
      <c r="H6" s="3"/>
      <c r="I6" s="3"/>
      <c r="J6" s="3"/>
      <c r="K6" s="3">
        <f t="shared" si="0"/>
        <v>243</v>
      </c>
    </row>
    <row r="7" spans="1:11" ht="21" customHeight="1">
      <c r="A7">
        <v>4</v>
      </c>
      <c r="B7" s="2" t="s">
        <v>4</v>
      </c>
      <c r="C7" s="3">
        <f>30+23+22+11+16+20</f>
        <v>122</v>
      </c>
      <c r="D7" s="7">
        <f>25+18+26+18+17</f>
        <v>104</v>
      </c>
      <c r="E7" s="3"/>
      <c r="F7" s="3"/>
      <c r="G7" s="9"/>
      <c r="H7" s="3"/>
      <c r="I7" s="3"/>
      <c r="J7" s="3"/>
      <c r="K7" s="3">
        <f t="shared" si="0"/>
        <v>226</v>
      </c>
    </row>
    <row r="8" spans="1:11" ht="21" customHeight="1">
      <c r="A8">
        <v>5</v>
      </c>
      <c r="B8" s="2" t="s">
        <v>7</v>
      </c>
      <c r="C8" s="3">
        <f>15+10+17+49+16</f>
        <v>107</v>
      </c>
      <c r="D8" s="3">
        <f>36+28+39</f>
        <v>103</v>
      </c>
      <c r="E8" s="3"/>
      <c r="F8" s="3"/>
      <c r="G8" s="9"/>
      <c r="H8" s="3"/>
      <c r="I8" s="3"/>
      <c r="J8" s="3"/>
      <c r="K8" s="3">
        <f t="shared" si="0"/>
        <v>210</v>
      </c>
    </row>
    <row r="9" spans="1:11" ht="21" customHeight="1">
      <c r="A9">
        <v>6</v>
      </c>
      <c r="B9" s="2" t="s">
        <v>0</v>
      </c>
      <c r="C9" s="3">
        <f>22+33+22+17</f>
        <v>94</v>
      </c>
      <c r="D9" s="7">
        <f>28+31+19+22</f>
        <v>100</v>
      </c>
      <c r="E9" s="3"/>
      <c r="F9" s="3"/>
      <c r="G9" s="9"/>
      <c r="H9" s="3"/>
      <c r="I9" s="3"/>
      <c r="J9" s="3"/>
      <c r="K9" s="3">
        <f t="shared" si="0"/>
        <v>194</v>
      </c>
    </row>
    <row r="10" spans="1:11" ht="21" customHeight="1">
      <c r="A10">
        <v>7</v>
      </c>
      <c r="B10" s="2" t="s">
        <v>1</v>
      </c>
      <c r="C10" s="3">
        <f>34+23+14+4+12+6</f>
        <v>93</v>
      </c>
      <c r="D10" s="7">
        <f>34+7+26+21</f>
        <v>88</v>
      </c>
      <c r="E10" s="3"/>
      <c r="F10" s="3"/>
      <c r="G10" s="9"/>
      <c r="H10" s="3"/>
      <c r="I10" s="3"/>
      <c r="J10" s="3"/>
      <c r="K10" s="3">
        <f t="shared" si="0"/>
        <v>181</v>
      </c>
    </row>
    <row r="11" spans="1:11" ht="21" customHeight="1">
      <c r="A11">
        <v>8</v>
      </c>
      <c r="B11" s="2" t="s">
        <v>18</v>
      </c>
      <c r="C11" s="3">
        <f>8+11+17+26+21</f>
        <v>83</v>
      </c>
      <c r="D11" s="3">
        <f>36+29+27</f>
        <v>92</v>
      </c>
      <c r="E11" s="3"/>
      <c r="F11" s="3"/>
      <c r="G11" s="9"/>
      <c r="H11" s="3"/>
      <c r="I11" s="3"/>
      <c r="J11" s="3"/>
      <c r="K11" s="3">
        <f t="shared" si="0"/>
        <v>175</v>
      </c>
    </row>
    <row r="12" spans="1:11" ht="21" customHeight="1">
      <c r="A12">
        <v>10</v>
      </c>
      <c r="B12" s="2" t="s">
        <v>2</v>
      </c>
      <c r="C12" s="3">
        <f>26+4+4+19+20+8</f>
        <v>81</v>
      </c>
      <c r="D12" s="7">
        <f>26+27+28+3</f>
        <v>84</v>
      </c>
      <c r="E12" s="3"/>
      <c r="F12" s="3"/>
      <c r="G12" s="9"/>
      <c r="H12" s="3"/>
      <c r="I12" s="3"/>
      <c r="J12" s="3"/>
      <c r="K12" s="3">
        <f t="shared" si="0"/>
        <v>165</v>
      </c>
    </row>
    <row r="13" spans="1:11" ht="21" customHeight="1">
      <c r="A13">
        <v>9</v>
      </c>
      <c r="B13" s="2" t="s">
        <v>14</v>
      </c>
      <c r="C13" s="3">
        <f>18+30+14+12+3+5</f>
        <v>82</v>
      </c>
      <c r="D13" s="7">
        <f>13+42+15</f>
        <v>70</v>
      </c>
      <c r="E13" s="3"/>
      <c r="F13" s="3"/>
      <c r="G13" s="9"/>
      <c r="H13" s="3"/>
      <c r="I13" s="3"/>
      <c r="J13" s="3"/>
      <c r="K13" s="3">
        <f t="shared" si="0"/>
        <v>152</v>
      </c>
    </row>
    <row r="14" spans="1:11" ht="21" customHeight="1">
      <c r="A14">
        <v>11</v>
      </c>
      <c r="B14" s="2" t="s">
        <v>15</v>
      </c>
      <c r="C14" s="3">
        <f>17+19+13+7+8+8</f>
        <v>72</v>
      </c>
      <c r="D14" s="7">
        <f>29+14+28+8</f>
        <v>79</v>
      </c>
      <c r="E14" s="3"/>
      <c r="F14" s="3"/>
      <c r="G14" s="9"/>
      <c r="H14" s="3"/>
      <c r="I14" s="3"/>
      <c r="J14" s="3"/>
      <c r="K14" s="3">
        <f t="shared" si="0"/>
        <v>151</v>
      </c>
    </row>
    <row r="15" spans="1:11" ht="21" customHeight="1">
      <c r="A15">
        <v>14</v>
      </c>
      <c r="B15" s="2" t="s">
        <v>12</v>
      </c>
      <c r="C15" s="3">
        <f>8+10+17+21+4</f>
        <v>60</v>
      </c>
      <c r="D15" s="7">
        <f>22+34+15+7</f>
        <v>78</v>
      </c>
      <c r="E15" s="3"/>
      <c r="F15" s="3"/>
      <c r="G15" s="9"/>
      <c r="H15" s="3"/>
      <c r="I15" s="3"/>
      <c r="J15" s="3"/>
      <c r="K15" s="3">
        <f t="shared" si="0"/>
        <v>138</v>
      </c>
    </row>
    <row r="16" spans="1:11" ht="21" customHeight="1">
      <c r="A16">
        <v>12</v>
      </c>
      <c r="B16" s="2" t="s">
        <v>9</v>
      </c>
      <c r="C16" s="3">
        <f>7+11+16+12+4</f>
        <v>50</v>
      </c>
      <c r="D16" s="7">
        <f>28+30+20</f>
        <v>78</v>
      </c>
      <c r="E16" s="3"/>
      <c r="F16" s="3"/>
      <c r="G16" s="9"/>
      <c r="H16" s="3"/>
      <c r="I16" s="3"/>
      <c r="J16" s="3"/>
      <c r="K16" s="3">
        <f t="shared" si="0"/>
        <v>128</v>
      </c>
    </row>
    <row r="17" spans="1:11" ht="21" customHeight="1">
      <c r="A17">
        <v>13</v>
      </c>
      <c r="B17" s="2" t="s">
        <v>10</v>
      </c>
      <c r="C17" s="3">
        <f>22+23+4+3+3+6</f>
        <v>61</v>
      </c>
      <c r="D17" s="7">
        <f>15+30+7</f>
        <v>52</v>
      </c>
      <c r="E17" s="3"/>
      <c r="F17" s="3"/>
      <c r="G17" s="9"/>
      <c r="H17" s="3"/>
      <c r="I17" s="3"/>
      <c r="J17" s="3"/>
      <c r="K17" s="3">
        <f t="shared" si="0"/>
        <v>113</v>
      </c>
    </row>
    <row r="18" spans="1:11" ht="21" customHeight="1">
      <c r="A18">
        <v>15</v>
      </c>
      <c r="B18" s="4" t="s">
        <v>20</v>
      </c>
      <c r="C18" s="3">
        <f>4+6+8+7+12+7</f>
        <v>44</v>
      </c>
      <c r="D18" s="7">
        <f>39+11+16</f>
        <v>66</v>
      </c>
      <c r="E18" s="3"/>
      <c r="F18" s="3"/>
      <c r="G18" s="9"/>
      <c r="H18" s="3"/>
      <c r="I18" s="3"/>
      <c r="J18" s="3"/>
      <c r="K18" s="3">
        <f t="shared" si="0"/>
        <v>110</v>
      </c>
    </row>
    <row r="19" spans="1:11" ht="21" customHeight="1">
      <c r="A19">
        <v>16</v>
      </c>
      <c r="B19" s="2" t="s">
        <v>19</v>
      </c>
      <c r="C19" s="3">
        <f>8+4+9+3+1+10</f>
        <v>35</v>
      </c>
      <c r="D19" s="7">
        <f>12+15+31</f>
        <v>58</v>
      </c>
      <c r="E19" s="3"/>
      <c r="F19" s="3"/>
      <c r="G19" s="9"/>
      <c r="H19" s="3"/>
      <c r="I19" s="3"/>
      <c r="J19" s="3"/>
      <c r="K19" s="3">
        <f t="shared" si="0"/>
        <v>93</v>
      </c>
    </row>
    <row r="20" spans="1:11" ht="21" customHeight="1">
      <c r="A20">
        <v>18</v>
      </c>
      <c r="B20" s="2" t="s">
        <v>6</v>
      </c>
      <c r="C20" s="3">
        <f>3+14+5+5+7</f>
        <v>34</v>
      </c>
      <c r="D20" s="7">
        <f>8+27+12+8</f>
        <v>55</v>
      </c>
      <c r="E20" s="3"/>
      <c r="F20" s="3"/>
      <c r="G20" s="9"/>
      <c r="H20" s="3"/>
      <c r="I20" s="3"/>
      <c r="J20" s="3"/>
      <c r="K20" s="3">
        <f t="shared" si="0"/>
        <v>89</v>
      </c>
    </row>
    <row r="21" spans="1:11" ht="21" customHeight="1">
      <c r="A21">
        <v>17</v>
      </c>
      <c r="B21" s="2" t="s">
        <v>17</v>
      </c>
      <c r="C21" s="3">
        <f>15+3+5+10</f>
        <v>33</v>
      </c>
      <c r="D21" s="7">
        <f>20+20+16</f>
        <v>56</v>
      </c>
      <c r="E21" s="3"/>
      <c r="F21" s="3"/>
      <c r="G21" s="9"/>
      <c r="H21" s="3"/>
      <c r="I21" s="3"/>
      <c r="J21" s="3"/>
      <c r="K21" s="3">
        <f t="shared" si="0"/>
        <v>89</v>
      </c>
    </row>
    <row r="22" spans="1:11" ht="21" customHeight="1">
      <c r="A22">
        <v>19</v>
      </c>
      <c r="B22" s="2" t="s">
        <v>11</v>
      </c>
      <c r="C22" s="3">
        <f>12+7+17+3</f>
        <v>39</v>
      </c>
      <c r="D22" s="7">
        <v>19</v>
      </c>
      <c r="E22" s="3"/>
      <c r="F22" s="3"/>
      <c r="G22" s="9"/>
      <c r="H22" s="3"/>
      <c r="I22" s="3"/>
      <c r="J22" s="3"/>
      <c r="K22" s="3">
        <f t="shared" si="0"/>
        <v>58</v>
      </c>
    </row>
    <row r="23" spans="2:11" ht="19.5" customHeight="1">
      <c r="B23" s="2" t="s">
        <v>16</v>
      </c>
      <c r="C23" s="3">
        <v>0</v>
      </c>
      <c r="D23" s="7">
        <v>4</v>
      </c>
      <c r="E23" s="3"/>
      <c r="F23" s="3"/>
      <c r="G23" s="9"/>
      <c r="H23" s="3"/>
      <c r="I23" s="3"/>
      <c r="J23" s="3"/>
      <c r="K23" s="3">
        <f t="shared" si="0"/>
        <v>4</v>
      </c>
    </row>
  </sheetData>
  <sheetProtection/>
  <autoFilter ref="B3:K3">
    <sortState ref="B4:K23">
      <sortCondition descending="1" sortBy="value" ref="K4:K23"/>
    </sortState>
  </autoFilter>
  <mergeCells count="1">
    <mergeCell ref="B1:K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Martine</cp:lastModifiedBy>
  <cp:lastPrinted>2021-11-07T15:37:38Z</cp:lastPrinted>
  <dcterms:created xsi:type="dcterms:W3CDTF">2009-03-01T17:46:24Z</dcterms:created>
  <dcterms:modified xsi:type="dcterms:W3CDTF">2023-03-19T20:50:23Z</dcterms:modified>
  <cp:category/>
  <cp:version/>
  <cp:contentType/>
  <cp:contentStatus/>
</cp:coreProperties>
</file>